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7. Usługi z zakr. gosp. łow. i ł-r_2025-2026\1. Szacowanie wartości_2024_10_14_Kosztorysy 2024-2025\"/>
    </mc:Choice>
  </mc:AlternateContent>
  <bookViews>
    <workbookView xWindow="0" yWindow="0" windowWidth="1464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K43" i="2" l="1"/>
  <c r="L43" i="2" s="1"/>
  <c r="I35" i="2"/>
  <c r="I36" i="2"/>
  <c r="I37" i="2"/>
  <c r="I38" i="2"/>
  <c r="K38" i="2" s="1"/>
  <c r="L38" i="2" s="1"/>
  <c r="I39" i="2"/>
  <c r="K39" i="2" s="1"/>
  <c r="I40" i="2"/>
  <c r="K40" i="2" s="1"/>
  <c r="I41" i="2"/>
  <c r="K41" i="2" s="1"/>
  <c r="L41" i="2" s="1"/>
  <c r="I42" i="2"/>
  <c r="K42" i="2" s="1"/>
  <c r="L42" i="2" s="1"/>
  <c r="I43" i="2"/>
  <c r="I44" i="2"/>
  <c r="K44" i="2" s="1"/>
  <c r="L44" i="2" s="1"/>
  <c r="I45" i="2"/>
  <c r="K45" i="2" s="1"/>
  <c r="I46" i="2"/>
  <c r="I47" i="2"/>
  <c r="K47" i="2" s="1"/>
  <c r="I48" i="2"/>
  <c r="I49" i="2"/>
  <c r="I50" i="2"/>
  <c r="K50" i="2" s="1"/>
  <c r="L50" i="2" s="1"/>
  <c r="I29" i="2"/>
  <c r="K29" i="2" s="1"/>
  <c r="I30" i="2"/>
  <c r="I31" i="2"/>
  <c r="K31" i="2" s="1"/>
  <c r="L31" i="2" s="1"/>
  <c r="I32" i="2"/>
  <c r="L32" i="2" s="1"/>
  <c r="K32" i="2"/>
  <c r="I33" i="2"/>
  <c r="K33" i="2" s="1"/>
  <c r="I34" i="2"/>
  <c r="K34" i="2" s="1"/>
  <c r="F52" i="2" l="1"/>
  <c r="K30" i="2"/>
  <c r="L40" i="2"/>
  <c r="L39" i="2"/>
  <c r="K49" i="2"/>
  <c r="L49" i="2" s="1"/>
  <c r="K37" i="2"/>
  <c r="L37" i="2" s="1"/>
  <c r="K48" i="2"/>
  <c r="L48" i="2" s="1"/>
  <c r="K36" i="2"/>
  <c r="L36" i="2" s="1"/>
  <c r="L45" i="2"/>
  <c r="K46" i="2"/>
  <c r="L46" i="2" s="1"/>
  <c r="L47" i="2"/>
  <c r="L29" i="2"/>
  <c r="K35" i="2"/>
  <c r="L35" i="2" s="1"/>
  <c r="L30" i="2"/>
  <c r="L34" i="2"/>
  <c r="L33" i="2"/>
  <c r="F53" i="2" l="1"/>
  <c r="B26" i="2" s="1"/>
</calcChain>
</file>

<file path=xl/sharedStrings.xml><?xml version="1.0" encoding="utf-8"?>
<sst xmlns="http://schemas.openxmlformats.org/spreadsheetml/2006/main" count="125" uniqueCount="107">
  <si>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</si>
  <si>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</si>
  <si>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</si>
  <si>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</si>
  <si>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</si>
  <si>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</si>
  <si>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</si>
  <si>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</si>
  <si>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</si>
  <si>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</si>
  <si>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HA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</si>
  <si>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</si>
  <si>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</si>
  <si>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</si>
  <si>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</si>
  <si>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</si>
  <si>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Kup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</si>
  <si>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</si>
  <si>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</si>
  <si>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</si>
  <si>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</si>
  <si>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</si>
  <si>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</si>
  <si>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</si>
  <si>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</si>
  <si>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</si>
  <si>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</si>
  <si>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</si>
  <si>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</si>
  <si>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</si>
  <si>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</si>
  <si>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</si>
  <si>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</si>
  <si>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</si>
  <si>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</si>
  <si>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</si>
  <si>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 xml:space="preserve">46-082 Kup; ul. 1 Maja 9                      </t>
  </si>
  <si>
    <t>501</t>
  </si>
  <si>
    <t>GODZ RŁ23</t>
  </si>
  <si>
    <t>Prace godzinowe ręczne w łowiectwie</t>
  </si>
  <si>
    <t>H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</si>
  <si>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</si>
  <si>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</si>
  <si>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</si>
  <si>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</si>
  <si>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</si>
  <si>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</si>
  <si>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</si>
  <si>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</si>
  <si>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</si>
  <si>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</si>
  <si>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</si>
  <si>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</si>
  <si>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506</t>
  </si>
  <si>
    <t>Ł-POM-POL</t>
  </si>
  <si>
    <t>Osoba do pomocy organizacji polowania zbiorowego</t>
  </si>
  <si>
    <t>509</t>
  </si>
  <si>
    <t>Ł-PSY-POL</t>
  </si>
  <si>
    <t>Pies do naganki z transportem</t>
  </si>
  <si>
    <t>SZT</t>
  </si>
  <si>
    <t>511</t>
  </si>
  <si>
    <t>Ł-PODPRM</t>
  </si>
  <si>
    <t>Podprowadzanie myśliwych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</si>
  <si>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</si>
  <si>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</si>
  <si>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</si>
  <si>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</si>
  <si>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</si>
  <si>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</si>
  <si>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</si>
  <si>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</si>
  <si>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</si>
  <si>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</si>
  <si>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</si>
  <si>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</si>
  <si>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</si>
  <si>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</si>
  <si>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</si>
  <si>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</si>
  <si>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</si>
  <si>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</si>
  <si>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</si>
  <si>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</si>
  <si>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</si>
  <si>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524</t>
  </si>
  <si>
    <t>Ł-GRODZN</t>
  </si>
  <si>
    <t>Grodzenie pól siatką</t>
  </si>
  <si>
    <t>HM</t>
  </si>
  <si>
    <t>606</t>
  </si>
  <si>
    <t>ŁR-BRON</t>
  </si>
  <si>
    <t>Bronowanie</t>
  </si>
  <si>
    <t>607</t>
  </si>
  <si>
    <t>ŁR-TAL</t>
  </si>
  <si>
    <t>Talerzowanie</t>
  </si>
  <si>
    <t>614</t>
  </si>
  <si>
    <t>ŁR-NAWM</t>
  </si>
  <si>
    <t>Wysiew nawozów sztucznych</t>
  </si>
  <si>
    <t>618</t>
  </si>
  <si>
    <t>ŁR-WYSNAS</t>
  </si>
  <si>
    <t>Wysiew nasion siewnikiem zbożowym</t>
  </si>
  <si>
    <t>ŁR-KOSZRR</t>
  </si>
  <si>
    <t>Koszenie trawy z rozdrabnianiem pokosu</t>
  </si>
  <si>
    <t>POSZ-POST</t>
  </si>
  <si>
    <t>Poszukiwanie postrzałków</t>
  </si>
  <si>
    <r>
      <t xml:space="preserve">Odpowiadając na ogłoszenie o zamówieniu publicznym w trybie podstawowym na </t>
    </r>
    <r>
      <rPr>
        <b/>
        <sz val="11"/>
        <color rgb="FF333333"/>
        <rFont val="Arial"/>
        <family val="2"/>
        <charset val="238"/>
      </rPr>
      <t>„Wykonywanie usług z zakresu gospodarki łowieckiej oraz łąkowo-rolnej na terenie Nadleśnictwa Kup w roku 2025 i I kwartale roku 2026"</t>
    </r>
    <r>
      <rPr>
        <sz val="11"/>
        <color rgb="FF333333"/>
        <rFont val="Arial"/>
        <family val="2"/>
        <charset val="238"/>
      </rPr>
      <t xml:space="preserve"> składamy niniejszym ofertę na realizację przedmiotowego zamówienia:</t>
    </r>
  </si>
  <si>
    <t>(Nazwa i adres wykonawcy, NIP, REGON, email, tel.)</t>
  </si>
  <si>
    <t>Dokument musi być złożony pod rygorem nieważności w formie elektronicznej (tj. w postaci elektronicznej opatrzonej 
kwalifikowanym podpisem elektronicznym) lub w postaci elektronicznej opatrzonej podpisem zaufanym lub podpisem osobistym.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</si>
</sst>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&quot;zł&quot;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justify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vertical="top"/>
    </xf>
    <xf numFmtId="49" fontId="8" fillId="2" borderId="3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8" xfId="0" applyNumberFormat="1" applyFont="1" applyFill="1" applyBorder="1" applyAlignment="1">
      <alignment horizontal="center" vertical="center"/>
    </xf>
    <xf numFmtId="39" fontId="13" fillId="2" borderId="8" xfId="0" applyNumberFormat="1" applyFont="1" applyFill="1" applyBorder="1" applyAlignment="1">
      <alignment horizontal="right" vertical="center"/>
    </xf>
    <xf numFmtId="49" fontId="13" fillId="2" borderId="9" xfId="0" applyNumberFormat="1" applyFont="1" applyFill="1" applyBorder="1" applyAlignment="1">
      <alignment horizontal="center" vertical="center"/>
    </xf>
    <xf numFmtId="39" fontId="13" fillId="2" borderId="9" xfId="0" applyNumberFormat="1" applyFont="1" applyFill="1" applyBorder="1" applyAlignment="1">
      <alignment horizontal="right" vertical="center"/>
    </xf>
    <xf numFmtId="49" fontId="13" fillId="2" borderId="8" xfId="0" applyNumberFormat="1" applyFont="1" applyFill="1" applyBorder="1" applyAlignment="1">
      <alignment horizontal="left" vertical="center" wrapText="1"/>
    </xf>
    <xf numFmtId="49" fontId="13" fillId="2" borderId="9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right" vertical="center"/>
    </xf>
    <xf numFmtId="166" fontId="9" fillId="2" borderId="5" xfId="0" applyNumberFormat="1" applyFont="1" applyFill="1" applyBorder="1" applyAlignment="1">
      <alignment horizontal="right" vertical="center"/>
    </xf>
    <xf numFmtId="166" fontId="9" fillId="2" borderId="6" xfId="0" applyNumberFormat="1" applyFont="1" applyFill="1" applyBorder="1" applyAlignment="1">
      <alignment horizontal="right" vertical="center"/>
    </xf>
    <xf numFmtId="166" fontId="9" fillId="2" borderId="7" xfId="0" applyNumberFormat="1" applyFont="1" applyFill="1" applyBorder="1" applyAlignment="1">
      <alignment horizontal="right" vertical="center"/>
    </xf>
    <xf numFmtId="39" fontId="15" fillId="2" borderId="8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2" fillId="2" borderId="0" xfId="0" applyNumberFormat="1" applyFont="1" applyFill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1"/>
  <sheetViews>
    <sheetView tabSelected="1" zoomScale="85" zoomScaleNormal="85" workbookViewId="0">
      <selection activeCell="B85" sqref="B85:N85"/>
    </sheetView>
  </sheetViews>
  <sheetFormatPr defaultRowHeight="12.75" x14ac:dyDescent="0.2"/>
  <cols>
    <col min="1" max="1" width="2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2.42578125" customWidth="1"/>
    <col min="9" max="9" width="12.7109375" customWidth="1"/>
    <col min="10" max="10" width="8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21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40"/>
      <c r="C3" s="40"/>
      <c r="D3" s="40"/>
    </row>
    <row r="4" spans="2:15" s="1" customFormat="1" ht="2.65" customHeight="1" x14ac:dyDescent="0.2">
      <c r="B4" s="5"/>
      <c r="C4" s="5"/>
      <c r="D4" s="5"/>
    </row>
    <row r="5" spans="2:15" s="1" customFormat="1" ht="28.7" customHeight="1" x14ac:dyDescent="0.2">
      <c r="B5" s="41"/>
      <c r="C5" s="41"/>
      <c r="D5" s="41"/>
    </row>
    <row r="6" spans="2:15" s="1" customFormat="1" ht="2.65" customHeight="1" x14ac:dyDescent="0.2">
      <c r="B6" s="5"/>
      <c r="C6" s="5"/>
      <c r="D6" s="5"/>
    </row>
    <row r="7" spans="2:15" s="1" customFormat="1" ht="28.7" customHeight="1" x14ac:dyDescent="0.2">
      <c r="B7" s="42"/>
      <c r="C7" s="42"/>
      <c r="D7" s="42"/>
    </row>
    <row r="8" spans="2:15" s="1" customFormat="1" ht="25.5" customHeight="1" x14ac:dyDescent="0.2">
      <c r="B8" s="5"/>
      <c r="C8" s="5"/>
      <c r="D8" s="5"/>
    </row>
    <row r="9" spans="2:15" s="1" customFormat="1" ht="4.3499999999999996" customHeight="1" x14ac:dyDescent="0.2"/>
    <row r="10" spans="2:15" s="1" customFormat="1" ht="6.95" customHeight="1" x14ac:dyDescent="0.2">
      <c r="B10" s="43" t="s">
        <v>105</v>
      </c>
      <c r="C10" s="43"/>
      <c r="D10" s="43"/>
    </row>
    <row r="11" spans="2:15" s="1" customFormat="1" ht="20.25" customHeight="1" x14ac:dyDescent="0.2">
      <c r="B11" s="43"/>
      <c r="C11" s="43"/>
      <c r="D11" s="43"/>
      <c r="G11" s="6" t="s">
        <v>13</v>
      </c>
      <c r="H11" s="6"/>
      <c r="I11" s="6"/>
      <c r="J11" s="6"/>
      <c r="K11" s="6"/>
      <c r="L11" s="6"/>
      <c r="M11" s="6"/>
      <c r="N11" s="6"/>
    </row>
    <row r="12" spans="2:15" s="1" customFormat="1" ht="7.9" customHeight="1" x14ac:dyDescent="0.2">
      <c r="G12" s="6"/>
      <c r="H12" s="6"/>
      <c r="I12" s="6"/>
      <c r="J12" s="6"/>
      <c r="K12" s="6"/>
      <c r="L12" s="6"/>
      <c r="M12" s="6"/>
      <c r="N12" s="6"/>
    </row>
    <row r="13" spans="2:15" s="1" customFormat="1" ht="20.25" customHeight="1" x14ac:dyDescent="0.2"/>
    <row r="14" spans="2:15" s="1" customFormat="1" ht="24" customHeight="1" x14ac:dyDescent="0.2">
      <c r="E14" s="7" t="s">
        <v>22</v>
      </c>
      <c r="F14" s="7"/>
      <c r="G14" s="7"/>
      <c r="H14" s="7"/>
      <c r="I14" s="7"/>
    </row>
    <row r="15" spans="2:15" s="1" customFormat="1" ht="43.15" customHeight="1" x14ac:dyDescent="0.2"/>
    <row r="16" spans="2:15" s="1" customFormat="1" ht="20.85" customHeight="1" x14ac:dyDescent="0.2">
      <c r="B16" s="8" t="s">
        <v>14</v>
      </c>
      <c r="C16" s="8"/>
      <c r="D16" s="8"/>
      <c r="E16" s="8"/>
    </row>
    <row r="17" spans="2:13" s="1" customFormat="1" ht="2.65" customHeight="1" x14ac:dyDescent="0.2"/>
    <row r="18" spans="2:13" s="1" customFormat="1" ht="20.85" customHeight="1" x14ac:dyDescent="0.2">
      <c r="B18" s="8" t="s">
        <v>15</v>
      </c>
      <c r="C18" s="8"/>
      <c r="D18" s="8"/>
      <c r="E18" s="8"/>
    </row>
    <row r="19" spans="2:13" s="1" customFormat="1" ht="2.65" customHeight="1" x14ac:dyDescent="0.2"/>
    <row r="20" spans="2:13" s="1" customFormat="1" ht="20.85" customHeight="1" x14ac:dyDescent="0.2">
      <c r="B20" s="8" t="s">
        <v>16</v>
      </c>
      <c r="C20" s="8"/>
      <c r="D20" s="8"/>
      <c r="E20" s="8"/>
    </row>
    <row r="21" spans="2:13" s="1" customFormat="1" ht="2.65" customHeight="1" x14ac:dyDescent="0.2"/>
    <row r="22" spans="2:13" s="1" customFormat="1" ht="20.85" customHeight="1" x14ac:dyDescent="0.2">
      <c r="B22" s="8" t="s">
        <v>36</v>
      </c>
      <c r="C22" s="8"/>
      <c r="D22" s="8"/>
      <c r="E22" s="8"/>
    </row>
    <row r="23" spans="2:13" s="1" customFormat="1" ht="34.700000000000003" customHeight="1" x14ac:dyDescent="0.2"/>
    <row r="24" spans="2:13" s="1" customFormat="1" ht="50.1" customHeight="1" x14ac:dyDescent="0.2">
      <c r="B24" s="14" t="s">
        <v>104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0" t="str">
        <f xml:space="preserve"> "1. Za wykonanie przedmiotu zamówienia oferujemy następujące wynagrodzenie brutto: " &amp; TEXT(F53,"# ##0,00") &amp; " PLN. " &amp; CHAR(10) &amp; "2. Wynagrodzenie zaoferowane w pkt 1 powyżej wynika z poniższego Kosztorysu Ofertowego i stanowi sumę wartości całkowitych brutto za poszczególne pozycje (prace) tworzące zakres przedmiotu zamówienia:"</f>
        <v>1. Za wykonanie przedmiotu zamówienia oferujemy następujące wynagrodzenie brutto: 0,00 PLN. 
2. Wynagrodzenie zaoferowane w pkt 1 powyżej wynika z poniższego Kosztorysu Ofertowego i stanowi sumę wartości całkowitych brutto za poszczególne pozycje (prace) tworzące zakres przedmiotu zamówienia: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9" customHeight="1" x14ac:dyDescent="0.2"/>
    <row r="28" spans="2:13" s="1" customFormat="1" ht="54" customHeight="1" x14ac:dyDescent="0.2">
      <c r="B28" s="29" t="s">
        <v>0</v>
      </c>
      <c r="C28" s="30" t="s">
        <v>1</v>
      </c>
      <c r="D28" s="31" t="s">
        <v>2</v>
      </c>
      <c r="E28" s="31" t="s">
        <v>3</v>
      </c>
      <c r="F28" s="31" t="s">
        <v>4</v>
      </c>
      <c r="G28" s="31" t="s">
        <v>5</v>
      </c>
      <c r="H28" s="31" t="s">
        <v>6</v>
      </c>
      <c r="I28" s="30" t="s">
        <v>7</v>
      </c>
      <c r="J28" s="31" t="s">
        <v>8</v>
      </c>
      <c r="K28" s="31" t="s">
        <v>9</v>
      </c>
      <c r="L28" s="32" t="s">
        <v>33</v>
      </c>
      <c r="M28" s="32"/>
    </row>
    <row r="29" spans="2:13" s="1" customFormat="1" ht="27" customHeight="1" x14ac:dyDescent="0.2">
      <c r="B29" s="2">
        <v>1</v>
      </c>
      <c r="C29" s="23" t="s">
        <v>37</v>
      </c>
      <c r="D29" s="23" t="s">
        <v>38</v>
      </c>
      <c r="E29" s="27" t="s">
        <v>39</v>
      </c>
      <c r="F29" s="23" t="s">
        <v>40</v>
      </c>
      <c r="G29" s="24">
        <v>440</v>
      </c>
      <c r="H29" s="39">
        <v>0</v>
      </c>
      <c r="I29" s="3">
        <f t="shared" ref="I29:I50" si="0">ROUND(G29* H29,2)</f>
        <v>0</v>
      </c>
      <c r="J29" s="33">
        <v>23</v>
      </c>
      <c r="K29" s="3">
        <f t="shared" ref="K29:K50" si="1">ROUND(I29* J29/100,2)</f>
        <v>0</v>
      </c>
      <c r="L29" s="21">
        <f t="shared" ref="L29:L50" si="2">ROUND(I29+ K29,2)</f>
        <v>0</v>
      </c>
      <c r="M29" s="22"/>
    </row>
    <row r="30" spans="2:13" s="1" customFormat="1" ht="27" customHeight="1" x14ac:dyDescent="0.2">
      <c r="B30" s="2">
        <v>2</v>
      </c>
      <c r="C30" s="23" t="s">
        <v>41</v>
      </c>
      <c r="D30" s="23" t="s">
        <v>42</v>
      </c>
      <c r="E30" s="27" t="s">
        <v>43</v>
      </c>
      <c r="F30" s="23" t="s">
        <v>40</v>
      </c>
      <c r="G30" s="24">
        <v>95</v>
      </c>
      <c r="H30" s="39">
        <v>0</v>
      </c>
      <c r="I30" s="3">
        <f t="shared" si="0"/>
        <v>0</v>
      </c>
      <c r="J30" s="33">
        <v>23</v>
      </c>
      <c r="K30" s="3">
        <f t="shared" si="1"/>
        <v>0</v>
      </c>
      <c r="L30" s="21">
        <f t="shared" si="2"/>
        <v>0</v>
      </c>
      <c r="M30" s="22"/>
    </row>
    <row r="31" spans="2:13" s="1" customFormat="1" ht="27" customHeight="1" x14ac:dyDescent="0.2">
      <c r="B31" s="2">
        <v>3</v>
      </c>
      <c r="C31" s="23" t="s">
        <v>44</v>
      </c>
      <c r="D31" s="23" t="s">
        <v>45</v>
      </c>
      <c r="E31" s="27" t="s">
        <v>46</v>
      </c>
      <c r="F31" s="23" t="s">
        <v>40</v>
      </c>
      <c r="G31" s="24">
        <v>1020</v>
      </c>
      <c r="H31" s="39">
        <v>0</v>
      </c>
      <c r="I31" s="3">
        <f t="shared" si="0"/>
        <v>0</v>
      </c>
      <c r="J31" s="33">
        <v>23</v>
      </c>
      <c r="K31" s="3">
        <f t="shared" si="1"/>
        <v>0</v>
      </c>
      <c r="L31" s="21">
        <f t="shared" si="2"/>
        <v>0</v>
      </c>
      <c r="M31" s="22"/>
    </row>
    <row r="32" spans="2:13" s="1" customFormat="1" ht="27" customHeight="1" x14ac:dyDescent="0.2">
      <c r="B32" s="2">
        <v>4</v>
      </c>
      <c r="C32" s="23" t="s">
        <v>47</v>
      </c>
      <c r="D32" s="23" t="s">
        <v>48</v>
      </c>
      <c r="E32" s="27" t="s">
        <v>49</v>
      </c>
      <c r="F32" s="23" t="s">
        <v>40</v>
      </c>
      <c r="G32" s="24">
        <v>610</v>
      </c>
      <c r="H32" s="39">
        <v>0</v>
      </c>
      <c r="I32" s="3">
        <f t="shared" si="0"/>
        <v>0</v>
      </c>
      <c r="J32" s="33">
        <v>23</v>
      </c>
      <c r="K32" s="3">
        <f t="shared" si="1"/>
        <v>0</v>
      </c>
      <c r="L32" s="21">
        <f t="shared" si="2"/>
        <v>0</v>
      </c>
      <c r="M32" s="22"/>
    </row>
    <row r="33" spans="2:13" s="1" customFormat="1" ht="27" customHeight="1" x14ac:dyDescent="0.2">
      <c r="B33" s="2">
        <v>5</v>
      </c>
      <c r="C33" s="23" t="s">
        <v>50</v>
      </c>
      <c r="D33" s="23" t="s">
        <v>51</v>
      </c>
      <c r="E33" s="27" t="s">
        <v>52</v>
      </c>
      <c r="F33" s="23" t="s">
        <v>40</v>
      </c>
      <c r="G33" s="24">
        <v>820</v>
      </c>
      <c r="H33" s="39">
        <v>0</v>
      </c>
      <c r="I33" s="3">
        <f t="shared" si="0"/>
        <v>0</v>
      </c>
      <c r="J33" s="33">
        <v>23</v>
      </c>
      <c r="K33" s="3">
        <f t="shared" si="1"/>
        <v>0</v>
      </c>
      <c r="L33" s="21">
        <f t="shared" si="2"/>
        <v>0</v>
      </c>
      <c r="M33" s="22"/>
    </row>
    <row r="34" spans="2:13" s="1" customFormat="1" ht="27" customHeight="1" x14ac:dyDescent="0.2">
      <c r="B34" s="2">
        <v>6</v>
      </c>
      <c r="C34" s="23" t="s">
        <v>53</v>
      </c>
      <c r="D34" s="23" t="s">
        <v>54</v>
      </c>
      <c r="E34" s="27" t="s">
        <v>55</v>
      </c>
      <c r="F34" s="23" t="s">
        <v>40</v>
      </c>
      <c r="G34" s="24">
        <v>40</v>
      </c>
      <c r="H34" s="39">
        <v>0</v>
      </c>
      <c r="I34" s="3">
        <f t="shared" si="0"/>
        <v>0</v>
      </c>
      <c r="J34" s="33">
        <v>23</v>
      </c>
      <c r="K34" s="3">
        <f t="shared" si="1"/>
        <v>0</v>
      </c>
      <c r="L34" s="21">
        <f t="shared" si="2"/>
        <v>0</v>
      </c>
      <c r="M34" s="22"/>
    </row>
    <row r="35" spans="2:13" s="1" customFormat="1" ht="27" customHeight="1" x14ac:dyDescent="0.2">
      <c r="B35" s="2">
        <v>7</v>
      </c>
      <c r="C35" s="23" t="s">
        <v>56</v>
      </c>
      <c r="D35" s="23" t="s">
        <v>57</v>
      </c>
      <c r="E35" s="27" t="s">
        <v>58</v>
      </c>
      <c r="F35" s="23" t="s">
        <v>59</v>
      </c>
      <c r="G35" s="24">
        <v>55</v>
      </c>
      <c r="H35" s="39">
        <v>0</v>
      </c>
      <c r="I35" s="4">
        <f t="shared" si="0"/>
        <v>0</v>
      </c>
      <c r="J35" s="33">
        <v>23</v>
      </c>
      <c r="K35" s="4">
        <f t="shared" si="1"/>
        <v>0</v>
      </c>
      <c r="L35" s="21">
        <f t="shared" ref="L35:L49" si="3">ROUND(I35+ K35,2)</f>
        <v>0</v>
      </c>
      <c r="M35" s="22"/>
    </row>
    <row r="36" spans="2:13" s="1" customFormat="1" ht="27" customHeight="1" x14ac:dyDescent="0.2">
      <c r="B36" s="2">
        <v>8</v>
      </c>
      <c r="C36" s="23" t="s">
        <v>60</v>
      </c>
      <c r="D36" s="23" t="s">
        <v>61</v>
      </c>
      <c r="E36" s="27" t="s">
        <v>62</v>
      </c>
      <c r="F36" s="23" t="s">
        <v>40</v>
      </c>
      <c r="G36" s="24">
        <v>1770</v>
      </c>
      <c r="H36" s="39">
        <v>0</v>
      </c>
      <c r="I36" s="4">
        <f t="shared" si="0"/>
        <v>0</v>
      </c>
      <c r="J36" s="33">
        <v>23</v>
      </c>
      <c r="K36" s="4">
        <f t="shared" si="1"/>
        <v>0</v>
      </c>
      <c r="L36" s="21">
        <f t="shared" si="3"/>
        <v>0</v>
      </c>
      <c r="M36" s="22"/>
    </row>
    <row r="37" spans="2:13" s="1" customFormat="1" ht="27" customHeight="1" x14ac:dyDescent="0.2">
      <c r="B37" s="2">
        <v>9</v>
      </c>
      <c r="C37" s="23" t="s">
        <v>63</v>
      </c>
      <c r="D37" s="23" t="s">
        <v>64</v>
      </c>
      <c r="E37" s="27" t="s">
        <v>65</v>
      </c>
      <c r="F37" s="23" t="s">
        <v>59</v>
      </c>
      <c r="G37" s="24">
        <v>69</v>
      </c>
      <c r="H37" s="39">
        <v>0</v>
      </c>
      <c r="I37" s="4">
        <f t="shared" si="0"/>
        <v>0</v>
      </c>
      <c r="J37" s="33">
        <v>23</v>
      </c>
      <c r="K37" s="4">
        <f t="shared" si="1"/>
        <v>0</v>
      </c>
      <c r="L37" s="21">
        <f t="shared" si="3"/>
        <v>0</v>
      </c>
      <c r="M37" s="22"/>
    </row>
    <row r="38" spans="2:13" s="1" customFormat="1" ht="27" customHeight="1" x14ac:dyDescent="0.2">
      <c r="B38" s="2">
        <v>10</v>
      </c>
      <c r="C38" s="23" t="s">
        <v>66</v>
      </c>
      <c r="D38" s="23" t="s">
        <v>67</v>
      </c>
      <c r="E38" s="27" t="s">
        <v>68</v>
      </c>
      <c r="F38" s="23" t="s">
        <v>59</v>
      </c>
      <c r="G38" s="24">
        <v>10</v>
      </c>
      <c r="H38" s="39">
        <v>0</v>
      </c>
      <c r="I38" s="4">
        <f t="shared" si="0"/>
        <v>0</v>
      </c>
      <c r="J38" s="33">
        <v>23</v>
      </c>
      <c r="K38" s="4">
        <f t="shared" si="1"/>
        <v>0</v>
      </c>
      <c r="L38" s="21">
        <f t="shared" si="3"/>
        <v>0</v>
      </c>
      <c r="M38" s="22"/>
    </row>
    <row r="39" spans="2:13" s="1" customFormat="1" ht="27" customHeight="1" x14ac:dyDescent="0.2">
      <c r="B39" s="2">
        <v>11</v>
      </c>
      <c r="C39" s="23" t="s">
        <v>69</v>
      </c>
      <c r="D39" s="23" t="s">
        <v>70</v>
      </c>
      <c r="E39" s="27" t="s">
        <v>71</v>
      </c>
      <c r="F39" s="23" t="s">
        <v>59</v>
      </c>
      <c r="G39" s="24">
        <v>125</v>
      </c>
      <c r="H39" s="39">
        <v>0</v>
      </c>
      <c r="I39" s="4">
        <f t="shared" si="0"/>
        <v>0</v>
      </c>
      <c r="J39" s="33">
        <v>23</v>
      </c>
      <c r="K39" s="4">
        <f t="shared" si="1"/>
        <v>0</v>
      </c>
      <c r="L39" s="21">
        <f t="shared" si="3"/>
        <v>0</v>
      </c>
      <c r="M39" s="22"/>
    </row>
    <row r="40" spans="2:13" s="1" customFormat="1" ht="27" customHeight="1" x14ac:dyDescent="0.2">
      <c r="B40" s="2">
        <v>12</v>
      </c>
      <c r="C40" s="23" t="s">
        <v>72</v>
      </c>
      <c r="D40" s="23" t="s">
        <v>73</v>
      </c>
      <c r="E40" s="27" t="s">
        <v>74</v>
      </c>
      <c r="F40" s="23" t="s">
        <v>59</v>
      </c>
      <c r="G40" s="24">
        <v>42</v>
      </c>
      <c r="H40" s="39">
        <v>0</v>
      </c>
      <c r="I40" s="4">
        <f t="shared" si="0"/>
        <v>0</v>
      </c>
      <c r="J40" s="33">
        <v>23</v>
      </c>
      <c r="K40" s="4">
        <f t="shared" si="1"/>
        <v>0</v>
      </c>
      <c r="L40" s="21">
        <f t="shared" si="3"/>
        <v>0</v>
      </c>
      <c r="M40" s="22"/>
    </row>
    <row r="41" spans="2:13" s="1" customFormat="1" ht="27" customHeight="1" x14ac:dyDescent="0.2">
      <c r="B41" s="2">
        <v>13</v>
      </c>
      <c r="C41" s="23" t="s">
        <v>75</v>
      </c>
      <c r="D41" s="23" t="s">
        <v>76</v>
      </c>
      <c r="E41" s="27" t="s">
        <v>77</v>
      </c>
      <c r="F41" s="23" t="s">
        <v>59</v>
      </c>
      <c r="G41" s="24">
        <v>10</v>
      </c>
      <c r="H41" s="39">
        <v>0</v>
      </c>
      <c r="I41" s="4">
        <f t="shared" si="0"/>
        <v>0</v>
      </c>
      <c r="J41" s="33">
        <v>23</v>
      </c>
      <c r="K41" s="4">
        <f t="shared" si="1"/>
        <v>0</v>
      </c>
      <c r="L41" s="21">
        <f t="shared" si="3"/>
        <v>0</v>
      </c>
      <c r="M41" s="22"/>
    </row>
    <row r="42" spans="2:13" s="1" customFormat="1" ht="27" customHeight="1" x14ac:dyDescent="0.2">
      <c r="B42" s="2">
        <v>14</v>
      </c>
      <c r="C42" s="23" t="s">
        <v>78</v>
      </c>
      <c r="D42" s="23" t="s">
        <v>79</v>
      </c>
      <c r="E42" s="27" t="s">
        <v>80</v>
      </c>
      <c r="F42" s="23" t="s">
        <v>59</v>
      </c>
      <c r="G42" s="24">
        <v>10</v>
      </c>
      <c r="H42" s="39">
        <v>0</v>
      </c>
      <c r="I42" s="4">
        <f t="shared" si="0"/>
        <v>0</v>
      </c>
      <c r="J42" s="33">
        <v>23</v>
      </c>
      <c r="K42" s="4">
        <f t="shared" si="1"/>
        <v>0</v>
      </c>
      <c r="L42" s="21">
        <f t="shared" si="3"/>
        <v>0</v>
      </c>
      <c r="M42" s="22"/>
    </row>
    <row r="43" spans="2:13" s="1" customFormat="1" ht="27" customHeight="1" x14ac:dyDescent="0.2">
      <c r="B43" s="2">
        <v>15</v>
      </c>
      <c r="C43" s="23" t="s">
        <v>81</v>
      </c>
      <c r="D43" s="23" t="s">
        <v>82</v>
      </c>
      <c r="E43" s="27" t="s">
        <v>83</v>
      </c>
      <c r="F43" s="23" t="s">
        <v>59</v>
      </c>
      <c r="G43" s="24">
        <v>4</v>
      </c>
      <c r="H43" s="39">
        <v>0</v>
      </c>
      <c r="I43" s="4">
        <f t="shared" si="0"/>
        <v>0</v>
      </c>
      <c r="J43" s="33">
        <v>23</v>
      </c>
      <c r="K43" s="4">
        <f t="shared" si="1"/>
        <v>0</v>
      </c>
      <c r="L43" s="21">
        <f t="shared" si="3"/>
        <v>0</v>
      </c>
      <c r="M43" s="22"/>
    </row>
    <row r="44" spans="2:13" s="1" customFormat="1" ht="27" customHeight="1" x14ac:dyDescent="0.2">
      <c r="B44" s="2">
        <v>16</v>
      </c>
      <c r="C44" s="23" t="s">
        <v>84</v>
      </c>
      <c r="D44" s="23" t="s">
        <v>85</v>
      </c>
      <c r="E44" s="27" t="s">
        <v>86</v>
      </c>
      <c r="F44" s="23" t="s">
        <v>87</v>
      </c>
      <c r="G44" s="24">
        <v>1.25</v>
      </c>
      <c r="H44" s="39">
        <v>0</v>
      </c>
      <c r="I44" s="4">
        <f t="shared" si="0"/>
        <v>0</v>
      </c>
      <c r="J44" s="33">
        <v>23</v>
      </c>
      <c r="K44" s="4">
        <f t="shared" si="1"/>
        <v>0</v>
      </c>
      <c r="L44" s="21">
        <f t="shared" si="3"/>
        <v>0</v>
      </c>
      <c r="M44" s="22"/>
    </row>
    <row r="45" spans="2:13" s="1" customFormat="1" ht="27" customHeight="1" x14ac:dyDescent="0.2">
      <c r="B45" s="2">
        <v>17</v>
      </c>
      <c r="C45" s="23" t="s">
        <v>88</v>
      </c>
      <c r="D45" s="23" t="s">
        <v>89</v>
      </c>
      <c r="E45" s="27" t="s">
        <v>90</v>
      </c>
      <c r="F45" s="23" t="s">
        <v>10</v>
      </c>
      <c r="G45" s="24">
        <v>16</v>
      </c>
      <c r="H45" s="39">
        <v>0</v>
      </c>
      <c r="I45" s="4">
        <f t="shared" si="0"/>
        <v>0</v>
      </c>
      <c r="J45" s="33">
        <v>8</v>
      </c>
      <c r="K45" s="4">
        <f t="shared" si="1"/>
        <v>0</v>
      </c>
      <c r="L45" s="21">
        <f t="shared" si="3"/>
        <v>0</v>
      </c>
      <c r="M45" s="22"/>
    </row>
    <row r="46" spans="2:13" s="1" customFormat="1" ht="27" customHeight="1" x14ac:dyDescent="0.2">
      <c r="B46" s="2">
        <v>18</v>
      </c>
      <c r="C46" s="23" t="s">
        <v>91</v>
      </c>
      <c r="D46" s="23" t="s">
        <v>92</v>
      </c>
      <c r="E46" s="27" t="s">
        <v>93</v>
      </c>
      <c r="F46" s="23" t="s">
        <v>10</v>
      </c>
      <c r="G46" s="24">
        <v>8</v>
      </c>
      <c r="H46" s="39">
        <v>0</v>
      </c>
      <c r="I46" s="4">
        <f t="shared" si="0"/>
        <v>0</v>
      </c>
      <c r="J46" s="33">
        <v>8</v>
      </c>
      <c r="K46" s="4">
        <f t="shared" si="1"/>
        <v>0</v>
      </c>
      <c r="L46" s="21">
        <f t="shared" si="3"/>
        <v>0</v>
      </c>
      <c r="M46" s="22"/>
    </row>
    <row r="47" spans="2:13" s="1" customFormat="1" ht="27" customHeight="1" x14ac:dyDescent="0.2">
      <c r="B47" s="2">
        <v>19</v>
      </c>
      <c r="C47" s="23" t="s">
        <v>94</v>
      </c>
      <c r="D47" s="23" t="s">
        <v>95</v>
      </c>
      <c r="E47" s="27" t="s">
        <v>96</v>
      </c>
      <c r="F47" s="23" t="s">
        <v>10</v>
      </c>
      <c r="G47" s="24">
        <v>8</v>
      </c>
      <c r="H47" s="39">
        <v>0</v>
      </c>
      <c r="I47" s="4">
        <f t="shared" si="0"/>
        <v>0</v>
      </c>
      <c r="J47" s="33">
        <v>8</v>
      </c>
      <c r="K47" s="4">
        <f t="shared" si="1"/>
        <v>0</v>
      </c>
      <c r="L47" s="21">
        <f t="shared" si="3"/>
        <v>0</v>
      </c>
      <c r="M47" s="22"/>
    </row>
    <row r="48" spans="2:13" s="1" customFormat="1" ht="27" customHeight="1" x14ac:dyDescent="0.2">
      <c r="B48" s="2">
        <v>20</v>
      </c>
      <c r="C48" s="23" t="s">
        <v>97</v>
      </c>
      <c r="D48" s="23" t="s">
        <v>98</v>
      </c>
      <c r="E48" s="27" t="s">
        <v>99</v>
      </c>
      <c r="F48" s="23" t="s">
        <v>10</v>
      </c>
      <c r="G48" s="24">
        <v>8</v>
      </c>
      <c r="H48" s="39">
        <v>0</v>
      </c>
      <c r="I48" s="4">
        <f t="shared" si="0"/>
        <v>0</v>
      </c>
      <c r="J48" s="33">
        <v>8</v>
      </c>
      <c r="K48" s="4">
        <f t="shared" si="1"/>
        <v>0</v>
      </c>
      <c r="L48" s="21">
        <f t="shared" si="3"/>
        <v>0</v>
      </c>
      <c r="M48" s="22"/>
    </row>
    <row r="49" spans="2:14" s="1" customFormat="1" ht="27" customHeight="1" x14ac:dyDescent="0.2">
      <c r="B49" s="2">
        <v>21</v>
      </c>
      <c r="C49" s="23"/>
      <c r="D49" s="23" t="s">
        <v>100</v>
      </c>
      <c r="E49" s="27" t="s">
        <v>101</v>
      </c>
      <c r="F49" s="23" t="s">
        <v>10</v>
      </c>
      <c r="G49" s="24">
        <v>130</v>
      </c>
      <c r="H49" s="39">
        <v>0</v>
      </c>
      <c r="I49" s="4">
        <f t="shared" si="0"/>
        <v>0</v>
      </c>
      <c r="J49" s="33">
        <v>8</v>
      </c>
      <c r="K49" s="4">
        <f t="shared" si="1"/>
        <v>0</v>
      </c>
      <c r="L49" s="21">
        <f t="shared" si="3"/>
        <v>0</v>
      </c>
      <c r="M49" s="22"/>
    </row>
    <row r="50" spans="2:14" s="1" customFormat="1" ht="27" customHeight="1" x14ac:dyDescent="0.2">
      <c r="B50" s="2">
        <v>22</v>
      </c>
      <c r="C50" s="25"/>
      <c r="D50" s="25" t="s">
        <v>102</v>
      </c>
      <c r="E50" s="28" t="s">
        <v>103</v>
      </c>
      <c r="F50" s="25" t="s">
        <v>40</v>
      </c>
      <c r="G50" s="26">
        <v>190</v>
      </c>
      <c r="H50" s="39">
        <v>0</v>
      </c>
      <c r="I50" s="4">
        <f t="shared" si="0"/>
        <v>0</v>
      </c>
      <c r="J50" s="34">
        <v>23</v>
      </c>
      <c r="K50" s="4">
        <f t="shared" si="1"/>
        <v>0</v>
      </c>
      <c r="L50" s="21">
        <f t="shared" si="2"/>
        <v>0</v>
      </c>
      <c r="M50" s="22"/>
    </row>
    <row r="51" spans="2:14" s="1" customFormat="1" ht="26.25" customHeight="1" x14ac:dyDescent="0.2"/>
    <row r="52" spans="2:14" s="1" customFormat="1" ht="21.4" customHeight="1" x14ac:dyDescent="0.2">
      <c r="B52" s="35" t="s">
        <v>11</v>
      </c>
      <c r="C52" s="35"/>
      <c r="D52" s="35"/>
      <c r="E52" s="35"/>
      <c r="F52" s="36">
        <f>ROUND(I29+I30+I31+I32+I33+I34+I35+I36+I37+I38+I39+I40+I41+I42+I43+I44+I45+I46+I47+I48+I49+I50,2)</f>
        <v>0</v>
      </c>
      <c r="G52" s="37"/>
      <c r="H52" s="37"/>
      <c r="I52" s="37"/>
      <c r="J52" s="37"/>
      <c r="K52" s="37"/>
      <c r="L52" s="37"/>
      <c r="M52" s="38"/>
    </row>
    <row r="53" spans="2:14" s="1" customFormat="1" ht="21.4" customHeight="1" x14ac:dyDescent="0.2">
      <c r="B53" s="35" t="s">
        <v>12</v>
      </c>
      <c r="C53" s="35"/>
      <c r="D53" s="35"/>
      <c r="E53" s="35"/>
      <c r="F53" s="36">
        <f>ROUND(L29+L30+L31+L32+L33+L34+L35+L36+L37+L38+L39+L40+L41+L42+L43+L44+L45+L46+L47+L48+L49+L50,2)</f>
        <v>0</v>
      </c>
      <c r="G53" s="37"/>
      <c r="H53" s="37"/>
      <c r="I53" s="37"/>
      <c r="J53" s="37"/>
      <c r="K53" s="37"/>
      <c r="L53" s="37"/>
      <c r="M53" s="38"/>
    </row>
    <row r="54" spans="2:14" s="1" customFormat="1" ht="11.1" customHeight="1" x14ac:dyDescent="0.2"/>
    <row r="55" spans="2:14" s="1" customFormat="1" ht="61.35" customHeight="1" x14ac:dyDescent="0.2">
      <c r="B55" s="10" t="s">
        <v>23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2:14" s="1" customFormat="1" ht="2.65" customHeight="1" x14ac:dyDescent="0.2"/>
    <row r="57" spans="2:14" s="1" customFormat="1" ht="89.1" customHeight="1" x14ac:dyDescent="0.2">
      <c r="B57" s="10" t="s">
        <v>24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2:14" s="1" customFormat="1" ht="5.25" customHeight="1" x14ac:dyDescent="0.2"/>
    <row r="59" spans="2:14" s="1" customFormat="1" ht="93.75" customHeight="1" x14ac:dyDescent="0.2">
      <c r="B59" s="12" t="s">
        <v>34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2:14" s="1" customFormat="1" ht="5.25" customHeight="1" x14ac:dyDescent="0.2"/>
    <row r="61" spans="2:14" s="1" customFormat="1" ht="37.9" customHeight="1" x14ac:dyDescent="0.2">
      <c r="B61" s="13" t="s">
        <v>18</v>
      </c>
      <c r="C61" s="13"/>
      <c r="D61" s="13"/>
      <c r="E61" s="13"/>
      <c r="F61" s="16" t="s">
        <v>19</v>
      </c>
      <c r="G61" s="16"/>
      <c r="H61" s="16"/>
      <c r="I61" s="16"/>
      <c r="J61" s="16"/>
      <c r="K61" s="16"/>
      <c r="L61" s="16"/>
    </row>
    <row r="62" spans="2:14" s="1" customFormat="1" ht="28.7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4" s="1" customFormat="1" ht="28.7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4" s="1" customFormat="1" ht="28.7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4" s="1" customFormat="1" ht="28.7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4" s="1" customFormat="1" ht="2.65" customHeight="1" x14ac:dyDescent="0.2"/>
    <row r="67" spans="2:14" s="1" customFormat="1" ht="169.5" customHeight="1" x14ac:dyDescent="0.2">
      <c r="B67" s="10" t="s">
        <v>25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2:14" s="1" customFormat="1" ht="2.65" customHeight="1" x14ac:dyDescent="0.2"/>
    <row r="69" spans="2:14" s="1" customFormat="1" ht="33.6" customHeight="1" x14ac:dyDescent="0.2">
      <c r="B69" s="11" t="s">
        <v>26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</row>
    <row r="70" spans="2:14" s="1" customFormat="1" ht="2.65" customHeight="1" x14ac:dyDescent="0.2"/>
    <row r="71" spans="2:14" s="1" customFormat="1" ht="37.9" customHeight="1" x14ac:dyDescent="0.2">
      <c r="B71" s="18" t="s">
        <v>35</v>
      </c>
      <c r="C71" s="13"/>
      <c r="D71" s="13"/>
      <c r="E71" s="13"/>
      <c r="F71" s="17" t="s">
        <v>20</v>
      </c>
      <c r="G71" s="17"/>
      <c r="H71" s="17"/>
      <c r="I71" s="17"/>
      <c r="J71" s="17"/>
      <c r="K71" s="17"/>
      <c r="L71" s="17"/>
    </row>
    <row r="72" spans="2:14" s="1" customFormat="1" ht="28.7" customHeight="1" x14ac:dyDescent="0.2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</row>
    <row r="73" spans="2:14" s="1" customFormat="1" ht="28.7" customHeight="1" x14ac:dyDescent="0.2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</row>
    <row r="74" spans="2:14" s="1" customFormat="1" ht="28.7" customHeight="1" x14ac:dyDescent="0.2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</row>
    <row r="75" spans="2:14" s="1" customFormat="1" ht="28.7" customHeight="1" x14ac:dyDescent="0.2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2:14" s="1" customFormat="1" ht="2.65" customHeight="1" x14ac:dyDescent="0.2"/>
    <row r="77" spans="2:14" s="1" customFormat="1" ht="130.69999999999999" customHeight="1" x14ac:dyDescent="0.2">
      <c r="B77" s="10" t="s">
        <v>27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2:14" s="1" customFormat="1" ht="2.65" customHeight="1" x14ac:dyDescent="0.2"/>
    <row r="79" spans="2:14" s="1" customFormat="1" ht="56.25" customHeight="1" x14ac:dyDescent="0.2">
      <c r="B79" s="10" t="s">
        <v>28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s="1" customFormat="1" ht="2.65" customHeight="1" x14ac:dyDescent="0.2"/>
    <row r="81" spans="2:14" s="1" customFormat="1" ht="47.45" customHeight="1" x14ac:dyDescent="0.2">
      <c r="B81" s="10" t="s">
        <v>29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2:14" s="1" customFormat="1" ht="2.65" customHeight="1" x14ac:dyDescent="0.2"/>
    <row r="83" spans="2:14" s="1" customFormat="1" ht="33.6" customHeight="1" x14ac:dyDescent="0.2">
      <c r="B83" s="10" t="s">
        <v>30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2.65" customHeight="1" x14ac:dyDescent="0.2"/>
    <row r="85" spans="2:14" s="1" customFormat="1" ht="116.85" customHeight="1" x14ac:dyDescent="0.2">
      <c r="B85" s="10" t="s">
        <v>31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2.65" customHeight="1" x14ac:dyDescent="0.2"/>
    <row r="87" spans="2:14" s="1" customFormat="1" ht="87" customHeight="1" x14ac:dyDescent="0.2">
      <c r="B87" s="10" t="s">
        <v>32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86.85" customHeight="1" x14ac:dyDescent="0.2"/>
    <row r="89" spans="2:14" s="1" customFormat="1" ht="17.649999999999999" customHeight="1" x14ac:dyDescent="0.2">
      <c r="I89" s="20" t="s">
        <v>17</v>
      </c>
      <c r="J89" s="20"/>
    </row>
    <row r="90" spans="2:14" s="1" customFormat="1" ht="145.15" customHeight="1" x14ac:dyDescent="0.2"/>
    <row r="91" spans="2:14" s="1" customFormat="1" ht="105" customHeight="1" x14ac:dyDescent="0.2">
      <c r="B91" s="15" t="s">
        <v>106</v>
      </c>
      <c r="C91" s="15"/>
      <c r="D91" s="15"/>
      <c r="E91" s="15"/>
      <c r="F91" s="15"/>
      <c r="G91" s="15"/>
      <c r="H91" s="15"/>
      <c r="I91" s="15"/>
      <c r="J91" s="15"/>
    </row>
  </sheetData>
  <mergeCells count="76">
    <mergeCell ref="L45:M45"/>
    <mergeCell ref="L46:M46"/>
    <mergeCell ref="L47:M47"/>
    <mergeCell ref="L48:M48"/>
    <mergeCell ref="B3:D3"/>
    <mergeCell ref="B5:D5"/>
    <mergeCell ref="B7:D7"/>
    <mergeCell ref="L40:M40"/>
    <mergeCell ref="L41:M41"/>
    <mergeCell ref="L42:M42"/>
    <mergeCell ref="L43:M43"/>
    <mergeCell ref="L44:M44"/>
    <mergeCell ref="I2:O2"/>
    <mergeCell ref="I89:J89"/>
    <mergeCell ref="L28:M28"/>
    <mergeCell ref="L29:M29"/>
    <mergeCell ref="L30:M30"/>
    <mergeCell ref="L31:M31"/>
    <mergeCell ref="L32:M32"/>
    <mergeCell ref="L33:M33"/>
    <mergeCell ref="L34:M34"/>
    <mergeCell ref="L50:M50"/>
    <mergeCell ref="B85:N85"/>
    <mergeCell ref="B87:N87"/>
    <mergeCell ref="B79:N79"/>
    <mergeCell ref="B81:N81"/>
    <mergeCell ref="B83:N83"/>
    <mergeCell ref="F75:L75"/>
    <mergeCell ref="B91:J91"/>
    <mergeCell ref="B8:D8"/>
    <mergeCell ref="F52:M52"/>
    <mergeCell ref="F53:M53"/>
    <mergeCell ref="F61:L61"/>
    <mergeCell ref="F62:L62"/>
    <mergeCell ref="F63:L63"/>
    <mergeCell ref="F64:L64"/>
    <mergeCell ref="F65:L65"/>
    <mergeCell ref="F71:L71"/>
    <mergeCell ref="F72:L72"/>
    <mergeCell ref="F73:L73"/>
    <mergeCell ref="F74:L74"/>
    <mergeCell ref="B75:E75"/>
    <mergeCell ref="B77:N77"/>
    <mergeCell ref="B71:E71"/>
    <mergeCell ref="B72:E72"/>
    <mergeCell ref="B73:E73"/>
    <mergeCell ref="B6:D6"/>
    <mergeCell ref="B74:E74"/>
    <mergeCell ref="B63:E63"/>
    <mergeCell ref="B64:E64"/>
    <mergeCell ref="B65:E65"/>
    <mergeCell ref="B67:N67"/>
    <mergeCell ref="B69:N69"/>
    <mergeCell ref="B55:N55"/>
    <mergeCell ref="B57:N57"/>
    <mergeCell ref="B59:N59"/>
    <mergeCell ref="B61:E61"/>
    <mergeCell ref="B62:E62"/>
    <mergeCell ref="B24:L24"/>
    <mergeCell ref="B26:L26"/>
    <mergeCell ref="B52:E52"/>
    <mergeCell ref="B53:E53"/>
    <mergeCell ref="B4:D4"/>
    <mergeCell ref="G11:N12"/>
    <mergeCell ref="B10:D11"/>
    <mergeCell ref="E14:I14"/>
    <mergeCell ref="B16:E16"/>
    <mergeCell ref="B18:E18"/>
    <mergeCell ref="B20:E20"/>
    <mergeCell ref="B22:E22"/>
    <mergeCell ref="L49:M49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2024-10-22T09:35:24Z</cp:lastPrinted>
  <dcterms:created xsi:type="dcterms:W3CDTF">2024-10-14T11:17:15Z</dcterms:created>
  <dcterms:modified xsi:type="dcterms:W3CDTF">2025-03-06T12:48:57Z</dcterms:modified>
</cp:coreProperties>
</file>